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FFER\foffer\Email,Andrzej, Kruszewski,andrzej.kruszewski@merkandi.pl\"/>
    </mc:Choice>
  </mc:AlternateContent>
  <xr:revisionPtr revIDLastSave="0" documentId="13_ncr:1_{B5B56EC0-57CD-44CE-A63C-1D539F333C90}" xr6:coauthVersionLast="45" xr6:coauthVersionMax="47" xr10:uidLastSave="{00000000-0000-0000-0000-000000000000}"/>
  <bookViews>
    <workbookView xWindow="-108" yWindow="-108" windowWidth="23256" windowHeight="12576" xr2:uid="{570CCE6D-C648-4C61-BD7E-E3C3177089EC}"/>
  </bookViews>
  <sheets>
    <sheet name="Stocks" sheetId="2" r:id="rId1"/>
  </sheets>
  <definedNames>
    <definedName name="_ESF10241" localSheetId="0">Stocks!$R$9</definedName>
    <definedName name="_ESF10513" localSheetId="0">Stocks!$T$17</definedName>
    <definedName name="_ESF12195" localSheetId="0">Stocks!$R$8</definedName>
    <definedName name="_ESF12217" localSheetId="0">Stocks!$R$6</definedName>
    <definedName name="_ESF13155" localSheetId="0">Stocks!$T$18</definedName>
    <definedName name="_ESF13161" localSheetId="0">Stocks!$T$19</definedName>
    <definedName name="_ESF13164" localSheetId="0">Stocks!$T$20</definedName>
    <definedName name="_ESF13165" localSheetId="0">Stocks!$T$21</definedName>
    <definedName name="_ESF14713" localSheetId="0">Stocks!$P$35:$P$36</definedName>
    <definedName name="_ESF14965" localSheetId="0">Stocks!$R$4</definedName>
    <definedName name="_ESF15019" localSheetId="0">Stocks!$R$5</definedName>
    <definedName name="_ESF15020" localSheetId="0">Stocks!$R$7</definedName>
    <definedName name="_ESF15021" localSheetId="0">Stocks!$R$10</definedName>
    <definedName name="_ESF15173" localSheetId="0">Stocks!$T$22</definedName>
    <definedName name="_ESF15404" localSheetId="0">Stocks!$R$11</definedName>
    <definedName name="_ESF29785" localSheetId="0">Stocks!$R$12</definedName>
    <definedName name="_ESF34907" localSheetId="0">Stocks!$R$13</definedName>
    <definedName name="_ESF37215" localSheetId="0">Stocks!$R$14</definedName>
    <definedName name="_ESF37510" localSheetId="0">Stocks!$R$15</definedName>
    <definedName name="_ESF3893" localSheetId="0">Stocks!$C$2</definedName>
    <definedName name="_ESF3894" localSheetId="0">Stocks!$C$3</definedName>
    <definedName name="_ESF3896" localSheetId="0">Stocks!$C$4</definedName>
    <definedName name="_ESF3897" localSheetId="0">Stocks!$D$4</definedName>
    <definedName name="_ESF3898" localSheetId="0">Stocks!$C$5</definedName>
    <definedName name="_ESF3899" localSheetId="0">Stocks!$C$6</definedName>
    <definedName name="_ESF3900" localSheetId="0">Stocks!$C$7</definedName>
    <definedName name="_ESF3901" localSheetId="0">Stocks!$C$8</definedName>
    <definedName name="_ESF3902" localSheetId="0">Stocks!$C$9</definedName>
    <definedName name="_ESF3903" localSheetId="0">Stocks!$C$10</definedName>
    <definedName name="_ESF3905" localSheetId="0">Stocks!$C$11</definedName>
    <definedName name="_ESF3906" localSheetId="0">Stocks!$T$2</definedName>
    <definedName name="_ESF3908" localSheetId="0">Stocks!$R$2</definedName>
    <definedName name="_ESF3910" localSheetId="0">Stocks!$R$3</definedName>
    <definedName name="_ESF3914" localSheetId="0">Stocks!$E$12:$G$22</definedName>
    <definedName name="_ESF3915" localSheetId="0">Stocks!$H$12:$J$22</definedName>
    <definedName name="_ESF3916" localSheetId="0">Stocks!$K$12:$M$22</definedName>
    <definedName name="_ESF3917" localSheetId="0">Stocks!$N$12:$P$22</definedName>
    <definedName name="_ESF3918" localSheetId="0">Stocks!$B$23:$D$33</definedName>
    <definedName name="_ESF3919" localSheetId="0">Stocks!$E$23:$G$33</definedName>
    <definedName name="_ESF3920" localSheetId="0">Stocks!$H$23:$J$33</definedName>
    <definedName name="_ESF3921" localSheetId="0">Stocks!$K$23:$M$33</definedName>
    <definedName name="_ESF3922" localSheetId="0">Stocks!$N$23:$P$33</definedName>
    <definedName name="_ESF3932" localSheetId="0">Stocks!$T$4</definedName>
    <definedName name="_ESF3933" localSheetId="0">Stocks!$T$7</definedName>
    <definedName name="_ESF3934" localSheetId="0">Stocks!$T$5</definedName>
    <definedName name="_ESF3935" localSheetId="0">Stocks!$T$8</definedName>
    <definedName name="_ESF3936" localSheetId="0">Stocks!$T$6</definedName>
    <definedName name="_ESF3937" localSheetId="0">Stocks!$T$9</definedName>
    <definedName name="_ESF3982" localSheetId="0">Stocks!$E$35:$E$36</definedName>
    <definedName name="_ESF3983" localSheetId="0">Stocks!$F$35:$F$36</definedName>
    <definedName name="_ESF3984" localSheetId="0">Stocks!$G$35:$G$36</definedName>
    <definedName name="_ESF3985" localSheetId="0">Stocks!$H$35:$H$36</definedName>
    <definedName name="_ESF3986" localSheetId="0">Stocks!$I$35:$I$36</definedName>
    <definedName name="_ESF3987" localSheetId="0">Stocks!$J$35:$J$36</definedName>
    <definedName name="_ESF3988" localSheetId="0">Stocks!$K$35:$K$36</definedName>
    <definedName name="_ESF3989" localSheetId="0">Stocks!$L$35:$L$36</definedName>
    <definedName name="_ESF3990" localSheetId="0">Stocks!$M$35:$M$36</definedName>
    <definedName name="_ESF3991" localSheetId="0">Stocks!$N$35:$N$36</definedName>
    <definedName name="_ESF3992" localSheetId="0">Stocks!$O$35:$O$36</definedName>
    <definedName name="_ESF3993" localSheetId="0">Stocks!$B$35:$B$36</definedName>
    <definedName name="_ESF3994" localSheetId="0">Stocks!$D$35:$D$36</definedName>
    <definedName name="_ESF4681" localSheetId="0">Stocks!$T$3</definedName>
    <definedName name="_ESF7114" localSheetId="0">Stocks!$T$10</definedName>
    <definedName name="_ESF7126" localSheetId="0">Stocks!$T$11</definedName>
    <definedName name="_ESF8243" localSheetId="0">Stocks!$T$12</definedName>
    <definedName name="_ESF8265" localSheetId="0">Stocks!$T$13</definedName>
    <definedName name="_ESF8383" localSheetId="0">Stocks!$T$14</definedName>
    <definedName name="_ESF8385" localSheetId="0">Stocks!$T$15</definedName>
    <definedName name="_ESF8667" localSheetId="0">Stocks!$T$16</definedName>
    <definedName name="_ESF8972" localSheetId="0">Stocks!$B$12:$D$22</definedName>
    <definedName name="_ESF9281" localSheetId="0">Stocks!$Q$35:$Q$36</definedName>
    <definedName name="_EST385" localSheetId="0">Stocks!$B$2:$T$22</definedName>
    <definedName name="_EST386" localSheetId="0">Stocks!$B$12:$T$33</definedName>
    <definedName name="_EST389" localSheetId="0">Stocks!$B$35:$Q$36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4" i="2" l="1"/>
  <c r="T14" i="2" l="1"/>
  <c r="B11" i="2" l="1"/>
  <c r="B9" i="2"/>
  <c r="B8" i="2"/>
  <c r="B7" i="2"/>
  <c r="B6" i="2"/>
  <c r="B5" i="2" l="1"/>
  <c r="B3" i="2"/>
  <c r="B2" i="2"/>
</calcChain>
</file>

<file path=xl/sharedStrings.xml><?xml version="1.0" encoding="utf-8"?>
<sst xmlns="http://schemas.openxmlformats.org/spreadsheetml/2006/main" count="85" uniqueCount="81">
  <si>
    <t>季节</t>
    <phoneticPr fontId="1" type="noConversion"/>
  </si>
  <si>
    <t>状态</t>
    <phoneticPr fontId="1" type="noConversion"/>
  </si>
  <si>
    <t>级别</t>
    <phoneticPr fontId="1" type="noConversion"/>
  </si>
  <si>
    <t>录入账号</t>
    <phoneticPr fontId="1" type="noConversion"/>
  </si>
  <si>
    <t>修改账号</t>
    <phoneticPr fontId="1" type="noConversion"/>
  </si>
  <si>
    <t>录入人</t>
    <phoneticPr fontId="1" type="noConversion"/>
  </si>
  <si>
    <t>修改人</t>
    <phoneticPr fontId="1" type="noConversion"/>
  </si>
  <si>
    <t>截止日期</t>
    <phoneticPr fontId="1" type="noConversion"/>
  </si>
  <si>
    <t>母牌</t>
    <phoneticPr fontId="1" type="noConversion"/>
  </si>
  <si>
    <t>图片编码</t>
    <phoneticPr fontId="1" type="noConversion"/>
  </si>
  <si>
    <t>起订量</t>
    <phoneticPr fontId="1" type="noConversion"/>
  </si>
  <si>
    <t>原货号</t>
    <phoneticPr fontId="1" type="noConversion"/>
  </si>
  <si>
    <t>分类</t>
    <phoneticPr fontId="1" type="noConversion"/>
  </si>
  <si>
    <t>文件名</t>
    <phoneticPr fontId="1" type="noConversion"/>
  </si>
  <si>
    <t>完成时间</t>
    <phoneticPr fontId="1" type="noConversion"/>
  </si>
  <si>
    <t>报关</t>
    <phoneticPr fontId="1" type="noConversion"/>
  </si>
  <si>
    <t>锁定国家</t>
    <phoneticPr fontId="1" type="noConversion"/>
  </si>
  <si>
    <t>录入时间</t>
    <phoneticPr fontId="1" type="noConversion"/>
  </si>
  <si>
    <t>修改时间</t>
    <phoneticPr fontId="1" type="noConversion"/>
  </si>
  <si>
    <t>类别</t>
    <phoneticPr fontId="1" type="noConversion"/>
  </si>
  <si>
    <t>完成天数</t>
    <phoneticPr fontId="1" type="noConversion"/>
  </si>
  <si>
    <t>大于30天Brand</t>
    <phoneticPr fontId="1" type="noConversion"/>
  </si>
  <si>
    <t>大于30天级别</t>
    <phoneticPr fontId="1" type="noConversion"/>
  </si>
  <si>
    <t>采购</t>
    <phoneticPr fontId="1" type="noConversion"/>
  </si>
  <si>
    <t>细货号</t>
    <phoneticPr fontId="1" type="noConversion"/>
  </si>
  <si>
    <t>品牌</t>
    <phoneticPr fontId="1" type="noConversion"/>
  </si>
  <si>
    <t>RnCa</t>
    <phoneticPr fontId="1" type="noConversion"/>
  </si>
  <si>
    <t>发Offer</t>
    <phoneticPr fontId="1" type="noConversion"/>
  </si>
  <si>
    <t>级别数量</t>
    <phoneticPr fontId="1" type="noConversion"/>
  </si>
  <si>
    <t>色数</t>
    <phoneticPr fontId="1" type="noConversion"/>
  </si>
  <si>
    <t>配Offer</t>
    <phoneticPr fontId="1" type="noConversion"/>
  </si>
  <si>
    <t>面料</t>
    <phoneticPr fontId="1" type="noConversion"/>
  </si>
  <si>
    <t>货源</t>
    <phoneticPr fontId="1" type="noConversion"/>
  </si>
  <si>
    <t>品名</t>
    <phoneticPr fontId="1" type="noConversion"/>
  </si>
  <si>
    <t>织材</t>
    <phoneticPr fontId="1" type="noConversion"/>
  </si>
  <si>
    <t>价格备注</t>
    <phoneticPr fontId="1" type="noConversion"/>
  </si>
  <si>
    <t>370800</t>
  </si>
  <si>
    <t>女士毛衣</t>
  </si>
  <si>
    <t>H&amp;M    RN No.: 97230</t>
  </si>
  <si>
    <t>Lady's cardigans</t>
  </si>
  <si>
    <t>主选</t>
  </si>
  <si>
    <t>不是货主</t>
  </si>
  <si>
    <t>pcs</t>
  </si>
  <si>
    <t>海关</t>
  </si>
  <si>
    <t>冬季</t>
  </si>
  <si>
    <t>100%cotton</t>
  </si>
  <si>
    <t>1color: navy</t>
  </si>
  <si>
    <t>S, M, L, XL=1:2:2:1</t>
  </si>
  <si>
    <t>ctn packing</t>
  </si>
  <si>
    <t>0027南非South Africa</t>
  </si>
  <si>
    <t>97230</t>
  </si>
  <si>
    <t>663</t>
  </si>
  <si>
    <t>每天</t>
  </si>
  <si>
    <t>哲宜Zoey二</t>
  </si>
  <si>
    <t>66802</t>
  </si>
  <si>
    <t>Stocks.370800.H&amp;M.Lady's.cardigans.6000pcs</t>
  </si>
  <si>
    <t>1服装</t>
  </si>
  <si>
    <t>H&amp;M-0217</t>
  </si>
  <si>
    <t>其它</t>
  </si>
  <si>
    <t>女士开襟衫</t>
  </si>
  <si>
    <t>针织高棉</t>
  </si>
  <si>
    <t>全清</t>
  </si>
  <si>
    <t>Color</t>
  </si>
  <si>
    <t>navy</t>
  </si>
  <si>
    <t>Total</t>
  </si>
  <si>
    <t>6000</t>
  </si>
  <si>
    <t>S</t>
  </si>
  <si>
    <t>1000</t>
  </si>
  <si>
    <t>M</t>
  </si>
  <si>
    <t>2000</t>
  </si>
  <si>
    <t>L</t>
  </si>
  <si>
    <t>XL</t>
  </si>
  <si>
    <t>370800101</t>
  </si>
  <si>
    <t>370800102</t>
  </si>
  <si>
    <t>f99f791fe38f2c6e62936b8b4f8d0035</t>
    <phoneticPr fontId="1" type="noConversion"/>
  </si>
  <si>
    <t>53ee2e2257e9f485938a984a8220a211</t>
    <phoneticPr fontId="1" type="noConversion"/>
  </si>
  <si>
    <t>21569673cfe66dc47ef2962d38a45f39</t>
    <phoneticPr fontId="1" type="noConversion"/>
  </si>
  <si>
    <t>b65e50cd746b195a029f315660f5891b</t>
    <phoneticPr fontId="1" type="noConversion"/>
  </si>
  <si>
    <t>7c2f974ce28fabcc1db9de9d249c60f7</t>
    <phoneticPr fontId="1" type="noConversion"/>
  </si>
  <si>
    <t>c7513ffb3a7c48e5897e63c22a2fadbb</t>
    <phoneticPr fontId="1" type="noConversion"/>
  </si>
  <si>
    <t>US$3.64/pc     FOB China Port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</si>
</sst>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yy/mm/dd\ h:mm;@"/>
    <numFmt numFmtId="178" formatCode=";;;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  <font>
      <sz val="11"/>
      <color theme="0"/>
      <name val="等线"/>
      <family val="3"/>
      <charset val="134"/>
      <scheme val="minor"/>
    </font>
    <font>
      <sz val="2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u/>
      <sz val="11"/>
      <color theme="10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3" borderId="0" xfId="0" applyFont="1" applyFill="1" applyBorder="1" applyAlignment="1">
      <alignment horizontal="left" vertical="center"/>
    </xf>
    <xf numFmtId="0" fontId="3" fillId="0" borderId="0" xfId="0" applyFo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177" fontId="5" fillId="3" borderId="0" xfId="0" applyNumberFormat="1" applyFont="1" applyFill="1" applyBorder="1" applyAlignment="1">
      <alignment horizontal="left" vertical="center"/>
    </xf>
    <xf numFmtId="177" fontId="3" fillId="3" borderId="0" xfId="0" applyNumberFormat="1" applyFont="1" applyFill="1" applyBorder="1" applyAlignment="1">
      <alignment horizontal="left" vertical="center"/>
    </xf>
    <xf numFmtId="14" fontId="5" fillId="3" borderId="0" xfId="0" applyNumberFormat="1" applyFont="1" applyFill="1" applyBorder="1" applyAlignment="1">
      <alignment horizontal="left" vertical="center"/>
    </xf>
    <xf numFmtId="49" fontId="4" fillId="2" borderId="0" xfId="0" quotePrefix="1" applyNumberFormat="1" applyFont="1" applyFill="1" applyBorder="1" applyAlignment="1">
      <alignment horizontal="left" vertical="center"/>
    </xf>
    <xf numFmtId="0" fontId="3" fillId="3" borderId="0" xfId="0" quotePrefix="1" applyFont="1" applyFill="1" applyBorder="1" applyAlignment="1">
      <alignment horizontal="left" vertical="center"/>
    </xf>
    <xf numFmtId="0" fontId="5" fillId="3" borderId="0" xfId="0" quotePrefix="1" applyFont="1" applyFill="1" applyBorder="1" applyAlignment="1">
      <alignment horizontal="left" vertical="center"/>
    </xf>
    <xf numFmtId="0" fontId="5" fillId="3" borderId="0" xfId="0" quotePrefix="1" applyNumberFormat="1" applyFont="1" applyFill="1" applyBorder="1" applyAlignment="1">
      <alignment horizontal="left" vertical="center"/>
    </xf>
    <xf numFmtId="0" fontId="5" fillId="3" borderId="0" xfId="0" quotePrefix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8" fontId="6" fillId="0" borderId="0" xfId="2" applyNumberFormat="1" applyBorder="1" applyAlignment="1" applyProtection="1">
      <alignment horizontal="center" vertical="center"/>
      <protection locked="0" hidden="1"/>
    </xf>
    <xf numFmtId="178" fontId="4" fillId="0" borderId="0" xfId="0" applyNumberFormat="1" applyFont="1" applyBorder="1" applyAlignment="1" applyProtection="1">
      <alignment horizontal="center" vertical="center"/>
      <protection locked="0" hidden="1"/>
    </xf>
  </cellXfs>
  <cellStyles count="3">
    <cellStyle name="常规" xfId="0" builtinId="0"/>
    <cellStyle name="常规 2" xfId="1" xr:uid="{26BAD9A7-F608-4059-901B-4E54CEBE8339}"/>
    <cellStyle name="超链接" xfId="2" builtinId="8"/>
  </cellStyles>
  <dxfs count="6">
    <dxf>
      <border>
        <left style="thin">
          <color rgb="FF333399"/>
        </left>
        <right style="thin">
          <color rgb="FF333399"/>
        </right>
        <top style="thin">
          <color rgb="FF333399"/>
        </top>
        <bottom style="thin">
          <color rgb="FF333399"/>
        </bottom>
        <vertical/>
        <horizontal/>
      </border>
    </dxf>
    <dxf>
      <fill>
        <patternFill>
          <bgColor theme="0" tint="-4.9989318521683403E-2"/>
        </patternFill>
      </fill>
    </dxf>
    <dxf>
      <border>
        <bottom style="thin">
          <color rgb="FF333399"/>
        </bottom>
        <vertical/>
        <horizontal/>
      </border>
    </dxf>
    <dxf>
      <fill>
        <patternFill>
          <bgColor theme="0" tint="-4.9989318521683403E-2"/>
        </patternFill>
      </fill>
    </dxf>
    <dxf>
      <fill>
        <patternFill>
          <bgColor theme="9" tint="-0.2499465926084170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104140</xdr:colOff>
      <xdr:row>11</xdr:row>
      <xdr:rowOff>215900</xdr:rowOff>
    </xdr:from>
    <xdr:to>
      <xdr:col>6</xdr:col>
      <xdr:colOff>1130300</xdr:colOff>
      <xdr:row>21</xdr:row>
      <xdr:rowOff>292100</xdr:rowOff>
    </xdr:to>
    <xdr:pic>
      <xdr:nvPicPr>
        <xdr:cNvPr id="3" name="f99f791fe38f2c6e62936b8b4f8d0035">
          <a:extLst>
            <a:ext uri="{FF2B5EF4-FFF2-40B4-BE49-F238E27FC236}">
              <a16:creationId xmlns:a16="http://schemas.microsoft.com/office/drawing/2014/main" id="{2EE593A9-60D3-48BA-9A1A-BEB4FD9ED8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800" y="4406900"/>
          <a:ext cx="3479800" cy="4648200"/>
        </a:xfrm>
        <a:prstGeom prst="rect">
          <a:avLst/>
        </a:prstGeom>
      </xdr:spPr>
    </xdr:pic>
    <xdr:clientData/>
  </xdr:twoCellAnchor>
  <xdr:twoCellAnchor editAs="oneCell">
    <xdr:from>
      <xdr:col>7</xdr:col>
      <xdr:colOff>106680</xdr:colOff>
      <xdr:row>11</xdr:row>
      <xdr:rowOff>228600</xdr:rowOff>
    </xdr:from>
    <xdr:to>
      <xdr:col>9</xdr:col>
      <xdr:colOff>1132840</xdr:colOff>
      <xdr:row>21</xdr:row>
      <xdr:rowOff>292100</xdr:rowOff>
    </xdr:to>
    <xdr:pic>
      <xdr:nvPicPr>
        <xdr:cNvPr id="5" name="53ee2e2257e9f485938a984a8220a211">
          <a:extLst>
            <a:ext uri="{FF2B5EF4-FFF2-40B4-BE49-F238E27FC236}">
              <a16:creationId xmlns:a16="http://schemas.microsoft.com/office/drawing/2014/main" id="{FBB9ABA6-D108-4E9A-A2AC-CC70DF5780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4419600"/>
          <a:ext cx="3479800" cy="463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22</xdr:row>
      <xdr:rowOff>228600</xdr:rowOff>
    </xdr:from>
    <xdr:to>
      <xdr:col>3</xdr:col>
      <xdr:colOff>1127760</xdr:colOff>
      <xdr:row>32</xdr:row>
      <xdr:rowOff>292100</xdr:rowOff>
    </xdr:to>
    <xdr:pic>
      <xdr:nvPicPr>
        <xdr:cNvPr id="7" name="21569673cfe66dc47ef2962d38a45f39">
          <a:extLst>
            <a:ext uri="{FF2B5EF4-FFF2-40B4-BE49-F238E27FC236}">
              <a16:creationId xmlns:a16="http://schemas.microsoft.com/office/drawing/2014/main" id="{52667704-0782-40E0-9004-03BF02FCB3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9448800"/>
          <a:ext cx="3479800" cy="4635500"/>
        </a:xfrm>
        <a:prstGeom prst="rect">
          <a:avLst/>
        </a:prstGeom>
      </xdr:spPr>
    </xdr:pic>
    <xdr:clientData/>
  </xdr:twoCellAnchor>
  <xdr:twoCellAnchor editAs="oneCell">
    <xdr:from>
      <xdr:col>4</xdr:col>
      <xdr:colOff>104140</xdr:colOff>
      <xdr:row>22</xdr:row>
      <xdr:rowOff>228600</xdr:rowOff>
    </xdr:from>
    <xdr:to>
      <xdr:col>6</xdr:col>
      <xdr:colOff>1130300</xdr:colOff>
      <xdr:row>32</xdr:row>
      <xdr:rowOff>292100</xdr:rowOff>
    </xdr:to>
    <xdr:pic>
      <xdr:nvPicPr>
        <xdr:cNvPr id="9" name="b65e50cd746b195a029f315660f5891b">
          <a:extLst>
            <a:ext uri="{FF2B5EF4-FFF2-40B4-BE49-F238E27FC236}">
              <a16:creationId xmlns:a16="http://schemas.microsoft.com/office/drawing/2014/main" id="{5F4855D8-D43E-43E0-8913-137A752E60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0800" y="9448800"/>
          <a:ext cx="3479800" cy="4635500"/>
        </a:xfrm>
        <a:prstGeom prst="rect">
          <a:avLst/>
        </a:prstGeom>
      </xdr:spPr>
    </xdr:pic>
    <xdr:clientData/>
  </xdr:twoCellAnchor>
  <xdr:twoCellAnchor editAs="oneCell">
    <xdr:from>
      <xdr:col>7</xdr:col>
      <xdr:colOff>106680</xdr:colOff>
      <xdr:row>22</xdr:row>
      <xdr:rowOff>228600</xdr:rowOff>
    </xdr:from>
    <xdr:to>
      <xdr:col>9</xdr:col>
      <xdr:colOff>1132840</xdr:colOff>
      <xdr:row>32</xdr:row>
      <xdr:rowOff>292100</xdr:rowOff>
    </xdr:to>
    <xdr:pic>
      <xdr:nvPicPr>
        <xdr:cNvPr id="11" name="7c2f974ce28fabcc1db9de9d249c60f7">
          <a:extLst>
            <a:ext uri="{FF2B5EF4-FFF2-40B4-BE49-F238E27FC236}">
              <a16:creationId xmlns:a16="http://schemas.microsoft.com/office/drawing/2014/main" id="{E0B547BB-CBC9-4A2D-B747-8F123FE1EE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3800" y="9448800"/>
          <a:ext cx="3479800" cy="4635500"/>
        </a:xfrm>
        <a:prstGeom prst="rect">
          <a:avLst/>
        </a:prstGeom>
      </xdr:spPr>
    </xdr:pic>
    <xdr:clientData/>
  </xdr:twoCellAnchor>
  <xdr:twoCellAnchor editAs="oneCell">
    <xdr:from>
      <xdr:col>1</xdr:col>
      <xdr:colOff>101600</xdr:colOff>
      <xdr:row>11</xdr:row>
      <xdr:rowOff>228600</xdr:rowOff>
    </xdr:from>
    <xdr:to>
      <xdr:col>3</xdr:col>
      <xdr:colOff>1127760</xdr:colOff>
      <xdr:row>21</xdr:row>
      <xdr:rowOff>292100</xdr:rowOff>
    </xdr:to>
    <xdr:pic>
      <xdr:nvPicPr>
        <xdr:cNvPr id="13" name="c7513ffb3a7c48e5897e63c22a2fadbb">
          <a:extLst>
            <a:ext uri="{FF2B5EF4-FFF2-40B4-BE49-F238E27FC236}">
              <a16:creationId xmlns:a16="http://schemas.microsoft.com/office/drawing/2014/main" id="{2ACCDF94-0EAB-44E5-ADC1-75A370BB41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4419600"/>
          <a:ext cx="3479800" cy="463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D78A-02FA-4AFC-9600-95B5FCC3C56B}">
  <dimension ref="A1:Z37"/>
  <sheetViews>
    <sheetView showGridLines="0" showZeros="0" tabSelected="1" zoomScale="50" zoomScaleNormal="50" workbookViewId="0"/>
  </sheetViews>
  <sheetFormatPr defaultColWidth="10.77734375" defaultRowHeight="18" customHeight="1" x14ac:dyDescent="0.25"/>
  <cols>
    <col min="1" max="1" width="1.109375" style="17" customWidth="1"/>
    <col min="2" max="16" width="17.88671875" style="17" customWidth="1"/>
    <col min="17" max="17" width="13.88671875" style="17" hidden="1" customWidth="1"/>
    <col min="18" max="26" width="10.77734375" style="17" hidden="1" customWidth="1"/>
    <col min="27" max="30" width="10.77734375" style="17" customWidth="1"/>
    <col min="31" max="16384" width="10.77734375" style="17"/>
  </cols>
  <sheetData>
    <row r="1" spans="1:20" ht="6" customHeight="1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5"/>
      <c r="R1" s="16"/>
    </row>
    <row r="2" spans="1:20" ht="32.4" customHeight="1" x14ac:dyDescent="0.25">
      <c r="A2" s="14"/>
      <c r="B2" s="5" t="str">
        <f>IF(C2="","","Item No.:")</f>
        <v>Item No.:</v>
      </c>
      <c r="C2" s="28" t="s">
        <v>36</v>
      </c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 t="s">
        <v>19</v>
      </c>
      <c r="R2" s="1" t="s">
        <v>37</v>
      </c>
      <c r="S2" s="3" t="s">
        <v>1</v>
      </c>
      <c r="T2" s="16"/>
    </row>
    <row r="3" spans="1:20" ht="32.4" customHeight="1" x14ac:dyDescent="0.25">
      <c r="A3" s="14"/>
      <c r="B3" s="5" t="str">
        <f>IF(C3="","","Desc.:")</f>
        <v>Desc.:</v>
      </c>
      <c r="C3" s="6" t="s">
        <v>39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" t="s">
        <v>0</v>
      </c>
      <c r="R3" s="1" t="s">
        <v>44</v>
      </c>
      <c r="S3" s="4" t="s">
        <v>2</v>
      </c>
      <c r="T3" s="18" t="s">
        <v>40</v>
      </c>
    </row>
    <row r="4" spans="1:20" ht="32.4" customHeight="1" x14ac:dyDescent="0.25">
      <c r="A4" s="14"/>
      <c r="B4" s="5" t="str">
        <f>IF(C4="","",IF(C4=0,"",IFERROR(IF(FIND("817",T5),"Moq.:"),"Qty.: ")))</f>
        <v xml:space="preserve">Qty.: </v>
      </c>
      <c r="C4" s="8">
        <v>6000</v>
      </c>
      <c r="D4" s="6" t="s">
        <v>42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3" t="s">
        <v>25</v>
      </c>
      <c r="R4" s="1" t="s">
        <v>57</v>
      </c>
      <c r="S4" s="3" t="s">
        <v>17</v>
      </c>
      <c r="T4" s="25">
        <v>44736.709826388891</v>
      </c>
    </row>
    <row r="5" spans="1:20" ht="32.4" customHeight="1" x14ac:dyDescent="0.25">
      <c r="A5" s="19"/>
      <c r="B5" s="9" t="str">
        <f>IF(C5="","","Price:")</f>
        <v>Price:</v>
      </c>
      <c r="C5" s="10" t="s">
        <v>80</v>
      </c>
      <c r="D5" s="10"/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3" t="s">
        <v>29</v>
      </c>
      <c r="R5" s="1">
        <v>99</v>
      </c>
      <c r="S5" s="3" t="s">
        <v>3</v>
      </c>
      <c r="T5" s="31" t="s">
        <v>54</v>
      </c>
    </row>
    <row r="6" spans="1:20" ht="32.4" customHeight="1" x14ac:dyDescent="0.25">
      <c r="A6" s="14"/>
      <c r="B6" s="5" t="str">
        <f>IF(C6="","","Material:")</f>
        <v>Material:</v>
      </c>
      <c r="C6" s="6" t="s">
        <v>45</v>
      </c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3" t="s">
        <v>26</v>
      </c>
      <c r="R6" s="29" t="s">
        <v>50</v>
      </c>
      <c r="S6" s="3" t="s">
        <v>4</v>
      </c>
      <c r="T6" s="31" t="s">
        <v>54</v>
      </c>
    </row>
    <row r="7" spans="1:20" ht="32.4" customHeight="1" x14ac:dyDescent="0.25">
      <c r="A7" s="14"/>
      <c r="B7" s="5" t="str">
        <f>IF(C7="","","Size:")</f>
        <v>Size:</v>
      </c>
      <c r="C7" s="6" t="s">
        <v>47</v>
      </c>
      <c r="D7" s="6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3" t="s">
        <v>27</v>
      </c>
      <c r="R7" s="1" t="s">
        <v>52</v>
      </c>
      <c r="S7" s="3" t="s">
        <v>5</v>
      </c>
      <c r="T7" s="18" t="s">
        <v>53</v>
      </c>
    </row>
    <row r="8" spans="1:20" ht="32.4" customHeight="1" x14ac:dyDescent="0.25">
      <c r="A8" s="14"/>
      <c r="B8" s="5" t="str">
        <f>IF(C8="","","Color:")</f>
        <v>Color:</v>
      </c>
      <c r="C8" s="6" t="s">
        <v>46</v>
      </c>
      <c r="D8" s="6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3" t="s">
        <v>16</v>
      </c>
      <c r="R8" s="1" t="s">
        <v>49</v>
      </c>
      <c r="S8" s="3" t="s">
        <v>18</v>
      </c>
      <c r="T8" s="25">
        <v>44739.654513888891</v>
      </c>
    </row>
    <row r="9" spans="1:20" ht="32.4" customHeight="1" x14ac:dyDescent="0.25">
      <c r="A9" s="14"/>
      <c r="B9" s="5" t="str">
        <f>IF(C9="","","Packing:")</f>
        <v>Packing:</v>
      </c>
      <c r="C9" s="6" t="s">
        <v>48</v>
      </c>
      <c r="D9" s="6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3" t="s">
        <v>14</v>
      </c>
      <c r="R9" s="26">
        <v>44737.677858796298</v>
      </c>
      <c r="S9" s="3" t="s">
        <v>6</v>
      </c>
      <c r="T9" s="18" t="s">
        <v>53</v>
      </c>
    </row>
    <row r="10" spans="1:20" ht="32.4" customHeight="1" x14ac:dyDescent="0.25">
      <c r="A10" s="14"/>
      <c r="B10" s="5" t="str">
        <f>IF(C10="","",IF(LEFT(C10,6)="Rn No.","",IF(LEFT(C10,6)="CA No.","","Brand:")))</f>
        <v>Brand:</v>
      </c>
      <c r="C10" s="6" t="s">
        <v>38</v>
      </c>
      <c r="D10" s="7"/>
      <c r="E10" s="5"/>
      <c r="F10" s="6"/>
      <c r="G10" s="5"/>
      <c r="H10" s="6"/>
      <c r="I10" s="7"/>
      <c r="J10" s="7"/>
      <c r="K10" s="7"/>
      <c r="L10" s="7"/>
      <c r="M10" s="7"/>
      <c r="N10" s="7"/>
      <c r="O10" s="7"/>
      <c r="P10" s="7"/>
      <c r="Q10" s="3" t="s">
        <v>28</v>
      </c>
      <c r="R10" s="1">
        <v>6000</v>
      </c>
      <c r="S10" s="3" t="s">
        <v>13</v>
      </c>
      <c r="T10" s="16" t="s">
        <v>55</v>
      </c>
    </row>
    <row r="11" spans="1:20" ht="32.4" customHeight="1" x14ac:dyDescent="0.25">
      <c r="A11" s="14"/>
      <c r="B11" s="5" t="str">
        <f>IF(C11="","","Remarks:")</f>
        <v/>
      </c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3" t="s">
        <v>31</v>
      </c>
      <c r="R11" s="1" t="s">
        <v>58</v>
      </c>
      <c r="S11" s="3" t="s">
        <v>7</v>
      </c>
      <c r="T11" s="27"/>
    </row>
    <row r="12" spans="1:20" ht="36" customHeight="1" x14ac:dyDescent="0.25">
      <c r="A12" s="14"/>
      <c r="B12" s="35" t="s">
        <v>79</v>
      </c>
      <c r="C12" s="36"/>
      <c r="D12" s="36"/>
      <c r="E12" s="35" t="s">
        <v>74</v>
      </c>
      <c r="F12" s="36"/>
      <c r="G12" s="36"/>
      <c r="H12" s="35" t="s">
        <v>75</v>
      </c>
      <c r="I12" s="36"/>
      <c r="J12" s="36"/>
      <c r="K12" s="34"/>
      <c r="L12" s="34"/>
      <c r="M12" s="34"/>
      <c r="N12" s="34"/>
      <c r="O12" s="34"/>
      <c r="P12" s="34"/>
      <c r="Q12" s="3" t="s">
        <v>32</v>
      </c>
      <c r="R12" s="1" t="s">
        <v>41</v>
      </c>
      <c r="S12" s="3" t="s">
        <v>10</v>
      </c>
      <c r="T12" s="16">
        <v>2000</v>
      </c>
    </row>
    <row r="13" spans="1:20" ht="36" customHeight="1" x14ac:dyDescent="0.25">
      <c r="A13" s="14"/>
      <c r="B13" s="36"/>
      <c r="C13" s="36"/>
      <c r="D13" s="36"/>
      <c r="E13" s="36"/>
      <c r="F13" s="36"/>
      <c r="G13" s="36"/>
      <c r="H13" s="36"/>
      <c r="I13" s="36"/>
      <c r="J13" s="36"/>
      <c r="K13" s="34"/>
      <c r="L13" s="34"/>
      <c r="M13" s="34"/>
      <c r="N13" s="34"/>
      <c r="O13" s="34"/>
      <c r="P13" s="34"/>
      <c r="Q13" s="3" t="s">
        <v>33</v>
      </c>
      <c r="R13" s="24" t="s">
        <v>59</v>
      </c>
      <c r="S13" s="3" t="s">
        <v>8</v>
      </c>
      <c r="T13" s="16"/>
    </row>
    <row r="14" spans="1:20" ht="36" customHeight="1" x14ac:dyDescent="0.25">
      <c r="A14" s="14"/>
      <c r="B14" s="36"/>
      <c r="C14" s="36"/>
      <c r="D14" s="36"/>
      <c r="E14" s="36"/>
      <c r="F14" s="36"/>
      <c r="G14" s="36"/>
      <c r="H14" s="36"/>
      <c r="I14" s="36"/>
      <c r="J14" s="36"/>
      <c r="K14" s="34"/>
      <c r="L14" s="34"/>
      <c r="M14" s="34"/>
      <c r="N14" s="34"/>
      <c r="O14" s="34"/>
      <c r="P14" s="34"/>
      <c r="Q14" s="23" t="s">
        <v>34</v>
      </c>
      <c r="R14" s="24" t="s">
        <v>60</v>
      </c>
      <c r="S14" s="3" t="s">
        <v>9</v>
      </c>
      <c r="T14" s="16" t="str">
        <f>$C$2</f>
        <v>370800</v>
      </c>
    </row>
    <row r="15" spans="1:20" ht="36" customHeight="1" x14ac:dyDescent="0.25">
      <c r="A15" s="14"/>
      <c r="B15" s="36"/>
      <c r="C15" s="36"/>
      <c r="D15" s="36"/>
      <c r="E15" s="36"/>
      <c r="F15" s="36"/>
      <c r="G15" s="36"/>
      <c r="H15" s="36"/>
      <c r="I15" s="36"/>
      <c r="J15" s="36"/>
      <c r="K15" s="34"/>
      <c r="L15" s="34"/>
      <c r="M15" s="34"/>
      <c r="N15" s="34"/>
      <c r="O15" s="34"/>
      <c r="P15" s="34"/>
      <c r="Q15" s="23" t="s">
        <v>35</v>
      </c>
      <c r="R15" s="23" t="s">
        <v>61</v>
      </c>
      <c r="S15" s="3" t="s">
        <v>11</v>
      </c>
      <c r="T15" s="16"/>
    </row>
    <row r="16" spans="1:20" ht="36" customHeight="1" x14ac:dyDescent="0.25">
      <c r="A16" s="14"/>
      <c r="B16" s="36"/>
      <c r="C16" s="36"/>
      <c r="D16" s="36"/>
      <c r="E16" s="36"/>
      <c r="F16" s="36"/>
      <c r="G16" s="36"/>
      <c r="H16" s="36"/>
      <c r="I16" s="36"/>
      <c r="J16" s="36"/>
      <c r="K16" s="34"/>
      <c r="L16" s="34"/>
      <c r="M16" s="34"/>
      <c r="N16" s="34"/>
      <c r="O16" s="34"/>
      <c r="P16" s="34"/>
      <c r="Q16" s="2"/>
      <c r="R16" s="2"/>
      <c r="S16" s="3" t="s">
        <v>12</v>
      </c>
      <c r="T16" s="16" t="s">
        <v>56</v>
      </c>
    </row>
    <row r="17" spans="1:20" ht="36" customHeight="1" x14ac:dyDescent="0.25">
      <c r="A17" s="14"/>
      <c r="B17" s="36"/>
      <c r="C17" s="36"/>
      <c r="D17" s="36"/>
      <c r="E17" s="36"/>
      <c r="F17" s="36"/>
      <c r="G17" s="36"/>
      <c r="H17" s="36"/>
      <c r="I17" s="36"/>
      <c r="J17" s="36"/>
      <c r="K17" s="34"/>
      <c r="L17" s="34"/>
      <c r="M17" s="34"/>
      <c r="N17" s="34"/>
      <c r="O17" s="34"/>
      <c r="P17" s="34"/>
      <c r="Q17" s="2"/>
      <c r="R17" s="2"/>
      <c r="S17" s="3" t="s">
        <v>15</v>
      </c>
      <c r="T17" s="16" t="s">
        <v>43</v>
      </c>
    </row>
    <row r="18" spans="1:20" ht="36" customHeight="1" x14ac:dyDescent="0.25">
      <c r="A18" s="14"/>
      <c r="B18" s="36"/>
      <c r="C18" s="36"/>
      <c r="D18" s="36"/>
      <c r="E18" s="36"/>
      <c r="F18" s="36"/>
      <c r="G18" s="36"/>
      <c r="H18" s="36"/>
      <c r="I18" s="36"/>
      <c r="J18" s="36"/>
      <c r="K18" s="34"/>
      <c r="L18" s="34"/>
      <c r="M18" s="34"/>
      <c r="N18" s="34"/>
      <c r="O18" s="34"/>
      <c r="P18" s="34"/>
      <c r="Q18" s="2"/>
      <c r="R18" s="2"/>
      <c r="S18" s="3" t="s">
        <v>23</v>
      </c>
      <c r="T18" s="30" t="s">
        <v>51</v>
      </c>
    </row>
    <row r="19" spans="1:20" ht="36" customHeight="1" x14ac:dyDescent="0.25">
      <c r="A19" s="14"/>
      <c r="B19" s="36"/>
      <c r="C19" s="36"/>
      <c r="D19" s="36"/>
      <c r="E19" s="36"/>
      <c r="F19" s="36"/>
      <c r="G19" s="36"/>
      <c r="H19" s="36"/>
      <c r="I19" s="36"/>
      <c r="J19" s="36"/>
      <c r="K19" s="34"/>
      <c r="L19" s="34"/>
      <c r="M19" s="34"/>
      <c r="N19" s="34"/>
      <c r="O19" s="34"/>
      <c r="P19" s="34"/>
      <c r="Q19" s="2"/>
      <c r="R19" s="2"/>
      <c r="S19" s="3" t="s">
        <v>20</v>
      </c>
      <c r="T19" s="16">
        <v>2</v>
      </c>
    </row>
    <row r="20" spans="1:20" ht="36" customHeight="1" x14ac:dyDescent="0.25">
      <c r="A20" s="14"/>
      <c r="B20" s="36"/>
      <c r="C20" s="36"/>
      <c r="D20" s="36"/>
      <c r="E20" s="36"/>
      <c r="F20" s="36"/>
      <c r="G20" s="36"/>
      <c r="H20" s="36"/>
      <c r="I20" s="36"/>
      <c r="J20" s="36"/>
      <c r="K20" s="34"/>
      <c r="L20" s="34"/>
      <c r="M20" s="34"/>
      <c r="N20" s="34"/>
      <c r="O20" s="34"/>
      <c r="P20" s="34"/>
      <c r="Q20" s="2"/>
      <c r="R20" s="2"/>
      <c r="S20" s="3" t="s">
        <v>22</v>
      </c>
      <c r="T20" s="16"/>
    </row>
    <row r="21" spans="1:20" ht="36" customHeight="1" x14ac:dyDescent="0.25">
      <c r="A21" s="14"/>
      <c r="B21" s="36"/>
      <c r="C21" s="36"/>
      <c r="D21" s="36"/>
      <c r="E21" s="36"/>
      <c r="F21" s="36"/>
      <c r="G21" s="36"/>
      <c r="H21" s="36"/>
      <c r="I21" s="36"/>
      <c r="J21" s="36"/>
      <c r="K21" s="34"/>
      <c r="L21" s="34"/>
      <c r="M21" s="34"/>
      <c r="N21" s="34"/>
      <c r="O21" s="34"/>
      <c r="P21" s="34"/>
      <c r="Q21" s="2"/>
      <c r="R21" s="2"/>
      <c r="S21" s="3" t="s">
        <v>21</v>
      </c>
      <c r="T21" s="16"/>
    </row>
    <row r="22" spans="1:20" ht="36" customHeight="1" x14ac:dyDescent="0.25">
      <c r="A22" s="14"/>
      <c r="B22" s="36"/>
      <c r="C22" s="36"/>
      <c r="D22" s="36"/>
      <c r="E22" s="36"/>
      <c r="F22" s="36"/>
      <c r="G22" s="36"/>
      <c r="H22" s="36"/>
      <c r="I22" s="36"/>
      <c r="J22" s="36"/>
      <c r="K22" s="34"/>
      <c r="L22" s="34"/>
      <c r="M22" s="34"/>
      <c r="N22" s="34"/>
      <c r="O22" s="34"/>
      <c r="P22" s="34"/>
      <c r="Q22" s="2"/>
      <c r="R22" s="2"/>
      <c r="S22" s="3" t="s">
        <v>30</v>
      </c>
      <c r="T22" s="16"/>
    </row>
    <row r="23" spans="1:20" ht="36" customHeight="1" x14ac:dyDescent="0.25">
      <c r="A23" s="14"/>
      <c r="B23" s="35" t="s">
        <v>76</v>
      </c>
      <c r="C23" s="36"/>
      <c r="D23" s="36"/>
      <c r="E23" s="35" t="s">
        <v>77</v>
      </c>
      <c r="F23" s="36"/>
      <c r="G23" s="36"/>
      <c r="H23" s="35" t="s">
        <v>78</v>
      </c>
      <c r="I23" s="36"/>
      <c r="J23" s="36"/>
      <c r="K23" s="34"/>
      <c r="L23" s="34"/>
      <c r="M23" s="34"/>
      <c r="N23" s="34"/>
      <c r="O23" s="34"/>
      <c r="P23" s="34"/>
    </row>
    <row r="24" spans="1:20" ht="36" customHeight="1" x14ac:dyDescent="0.25">
      <c r="A24" s="14"/>
      <c r="B24" s="36"/>
      <c r="C24" s="36"/>
      <c r="D24" s="36"/>
      <c r="E24" s="36"/>
      <c r="F24" s="36"/>
      <c r="G24" s="36"/>
      <c r="H24" s="36"/>
      <c r="I24" s="36"/>
      <c r="J24" s="36"/>
      <c r="K24" s="34"/>
      <c r="L24" s="34"/>
      <c r="M24" s="34"/>
      <c r="N24" s="34"/>
      <c r="O24" s="34"/>
      <c r="P24" s="34"/>
    </row>
    <row r="25" spans="1:20" ht="36" customHeight="1" x14ac:dyDescent="0.25">
      <c r="A25" s="14"/>
      <c r="B25" s="36"/>
      <c r="C25" s="36"/>
      <c r="D25" s="36"/>
      <c r="E25" s="36"/>
      <c r="F25" s="36"/>
      <c r="G25" s="36"/>
      <c r="H25" s="36"/>
      <c r="I25" s="36"/>
      <c r="J25" s="36"/>
      <c r="K25" s="34"/>
      <c r="L25" s="34"/>
      <c r="M25" s="34"/>
      <c r="N25" s="34"/>
      <c r="O25" s="34"/>
      <c r="P25" s="34"/>
    </row>
    <row r="26" spans="1:20" ht="36" customHeight="1" x14ac:dyDescent="0.25">
      <c r="A26" s="14"/>
      <c r="B26" s="36"/>
      <c r="C26" s="36"/>
      <c r="D26" s="36"/>
      <c r="E26" s="36"/>
      <c r="F26" s="36"/>
      <c r="G26" s="36"/>
      <c r="H26" s="36"/>
      <c r="I26" s="36"/>
      <c r="J26" s="36"/>
      <c r="K26" s="34"/>
      <c r="L26" s="34"/>
      <c r="M26" s="34"/>
      <c r="N26" s="34"/>
      <c r="O26" s="34"/>
      <c r="P26" s="34"/>
    </row>
    <row r="27" spans="1:20" ht="36" customHeight="1" x14ac:dyDescent="0.25">
      <c r="A27" s="14"/>
      <c r="B27" s="36"/>
      <c r="C27" s="36"/>
      <c r="D27" s="36"/>
      <c r="E27" s="36"/>
      <c r="F27" s="36"/>
      <c r="G27" s="36"/>
      <c r="H27" s="36"/>
      <c r="I27" s="36"/>
      <c r="J27" s="36"/>
      <c r="K27" s="34"/>
      <c r="L27" s="34"/>
      <c r="M27" s="34"/>
      <c r="N27" s="34"/>
      <c r="O27" s="34"/>
      <c r="P27" s="34"/>
    </row>
    <row r="28" spans="1:20" ht="36" customHeight="1" x14ac:dyDescent="0.25">
      <c r="A28" s="14"/>
      <c r="B28" s="36"/>
      <c r="C28" s="36"/>
      <c r="D28" s="36"/>
      <c r="E28" s="36"/>
      <c r="F28" s="36"/>
      <c r="G28" s="36"/>
      <c r="H28" s="36"/>
      <c r="I28" s="36"/>
      <c r="J28" s="36"/>
      <c r="K28" s="34"/>
      <c r="L28" s="34"/>
      <c r="M28" s="34"/>
      <c r="N28" s="34"/>
      <c r="O28" s="34"/>
      <c r="P28" s="34"/>
    </row>
    <row r="29" spans="1:20" ht="36" customHeight="1" x14ac:dyDescent="0.25">
      <c r="A29" s="14"/>
      <c r="B29" s="36"/>
      <c r="C29" s="36"/>
      <c r="D29" s="36"/>
      <c r="E29" s="36"/>
      <c r="F29" s="36"/>
      <c r="G29" s="36"/>
      <c r="H29" s="36"/>
      <c r="I29" s="36"/>
      <c r="J29" s="36"/>
      <c r="K29" s="34"/>
      <c r="L29" s="34"/>
      <c r="M29" s="34"/>
      <c r="N29" s="34"/>
      <c r="O29" s="34"/>
      <c r="P29" s="34"/>
    </row>
    <row r="30" spans="1:20" ht="36" customHeight="1" x14ac:dyDescent="0.25">
      <c r="A30" s="14"/>
      <c r="B30" s="36"/>
      <c r="C30" s="36"/>
      <c r="D30" s="36"/>
      <c r="E30" s="36"/>
      <c r="F30" s="36"/>
      <c r="G30" s="36"/>
      <c r="H30" s="36"/>
      <c r="I30" s="36"/>
      <c r="J30" s="36"/>
      <c r="K30" s="34"/>
      <c r="L30" s="34"/>
      <c r="M30" s="34"/>
      <c r="N30" s="34"/>
      <c r="O30" s="34"/>
      <c r="P30" s="34"/>
    </row>
    <row r="31" spans="1:20" ht="36" customHeight="1" x14ac:dyDescent="0.25">
      <c r="A31" s="14"/>
      <c r="B31" s="36"/>
      <c r="C31" s="36"/>
      <c r="D31" s="36"/>
      <c r="E31" s="36"/>
      <c r="F31" s="36"/>
      <c r="G31" s="36"/>
      <c r="H31" s="36"/>
      <c r="I31" s="36"/>
      <c r="J31" s="36"/>
      <c r="K31" s="34"/>
      <c r="L31" s="34"/>
      <c r="M31" s="34"/>
      <c r="N31" s="34"/>
      <c r="O31" s="34"/>
      <c r="P31" s="34"/>
    </row>
    <row r="32" spans="1:20" ht="36" customHeight="1" x14ac:dyDescent="0.25">
      <c r="A32" s="14"/>
      <c r="B32" s="36"/>
      <c r="C32" s="36"/>
      <c r="D32" s="36"/>
      <c r="E32" s="36"/>
      <c r="F32" s="36"/>
      <c r="G32" s="36"/>
      <c r="H32" s="36"/>
      <c r="I32" s="36"/>
      <c r="J32" s="36"/>
      <c r="K32" s="34"/>
      <c r="L32" s="34"/>
      <c r="M32" s="34"/>
      <c r="N32" s="34"/>
      <c r="O32" s="34"/>
      <c r="P32" s="34"/>
    </row>
    <row r="33" spans="1:18" ht="36" customHeight="1" x14ac:dyDescent="0.25">
      <c r="A33" s="14"/>
      <c r="B33" s="36"/>
      <c r="C33" s="36"/>
      <c r="D33" s="36"/>
      <c r="E33" s="36"/>
      <c r="F33" s="36"/>
      <c r="G33" s="36"/>
      <c r="H33" s="36"/>
      <c r="I33" s="36"/>
      <c r="J33" s="36"/>
      <c r="K33" s="34"/>
      <c r="L33" s="34"/>
      <c r="M33" s="34"/>
      <c r="N33" s="34"/>
      <c r="O33" s="34"/>
      <c r="P33" s="34"/>
    </row>
    <row r="34" spans="1:18" ht="6" customHeight="1" x14ac:dyDescent="0.25">
      <c r="A34" s="14"/>
      <c r="B34" s="12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5" t="s">
        <v>24</v>
      </c>
      <c r="R34" s="15"/>
    </row>
    <row r="35" spans="1:18" ht="32.4" customHeight="1" x14ac:dyDescent="0.25">
      <c r="A35" s="14"/>
      <c r="B35" s="33" t="s">
        <v>62</v>
      </c>
      <c r="C35" s="33"/>
      <c r="D35" s="20" t="s">
        <v>64</v>
      </c>
      <c r="E35" s="21" t="s">
        <v>66</v>
      </c>
      <c r="F35" s="21" t="s">
        <v>68</v>
      </c>
      <c r="G35" s="21" t="s">
        <v>70</v>
      </c>
      <c r="H35" s="20" t="s">
        <v>71</v>
      </c>
      <c r="I35" s="20"/>
      <c r="J35" s="20"/>
      <c r="K35" s="20"/>
      <c r="L35" s="20"/>
      <c r="M35" s="20"/>
      <c r="N35" s="20"/>
      <c r="O35" s="20"/>
      <c r="P35" s="22"/>
      <c r="Q35" s="32" t="s">
        <v>72</v>
      </c>
    </row>
    <row r="36" spans="1:18" ht="32.4" customHeight="1" x14ac:dyDescent="0.25">
      <c r="A36" s="14"/>
      <c r="B36" s="33" t="s">
        <v>63</v>
      </c>
      <c r="C36" s="33"/>
      <c r="D36" s="21" t="s">
        <v>65</v>
      </c>
      <c r="E36" s="21" t="s">
        <v>67</v>
      </c>
      <c r="F36" s="21" t="s">
        <v>69</v>
      </c>
      <c r="G36" s="21" t="s">
        <v>69</v>
      </c>
      <c r="H36" s="21" t="s">
        <v>67</v>
      </c>
      <c r="I36" s="20"/>
      <c r="J36" s="20"/>
      <c r="K36" s="20"/>
      <c r="L36" s="20"/>
      <c r="M36" s="20"/>
      <c r="N36" s="20"/>
      <c r="O36" s="20"/>
      <c r="P36" s="22"/>
      <c r="Q36" s="32" t="s">
        <v>73</v>
      </c>
    </row>
    <row r="37" spans="1:18" ht="6" customHeigh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5"/>
    </row>
  </sheetData>
  <sheetProtection formatCells="0" formatColumns="0" formatRows="0" insertHyperlinks="0" sort="0" autoFilter="0" pivotTables="0"/>
  <mergeCells count="12">
    <mergeCell ref="B36:C36"/>
    <mergeCell ref="B35:C35"/>
    <mergeCell ref="K12:M22"/>
    <mergeCell ref="N12:P22"/>
    <mergeCell ref="B23:D33"/>
    <mergeCell ref="E23:G33"/>
    <mergeCell ref="H23:J33"/>
    <mergeCell ref="K23:M33"/>
    <mergeCell ref="N23:P33"/>
    <mergeCell ref="B12:D22"/>
    <mergeCell ref="E12:G22"/>
    <mergeCell ref="H12:J22"/>
  </mergeCells>
  <phoneticPr fontId="1" type="noConversion"/>
  <conditionalFormatting sqref="B2:P11">
    <cfRule type="expression" dxfId="5" priority="387">
      <formula>$C$2=""</formula>
    </cfRule>
  </conditionalFormatting>
  <conditionalFormatting sqref="C2">
    <cfRule type="containsBlanks" dxfId="4" priority="3">
      <formula>LEN(TRIM(C2))=0</formula>
    </cfRule>
    <cfRule type="expression" dxfId="3" priority="192">
      <formula>$C$2&lt;&gt;""</formula>
    </cfRule>
  </conditionalFormatting>
  <conditionalFormatting sqref="B37:P37">
    <cfRule type="expression" dxfId="2" priority="56">
      <formula>$C$2&lt;&gt;""</formula>
    </cfRule>
  </conditionalFormatting>
  <conditionalFormatting sqref="B35:P36">
    <cfRule type="expression" dxfId="1" priority="1">
      <formula>AND($B35="Color",B$35&lt;&gt;"")</formula>
    </cfRule>
    <cfRule type="expression" dxfId="0" priority="2">
      <formula>B$35&lt;&gt;""</formula>
    </cfRule>
  </conditionalFormatting>
  <hyperlinks>
    <hyperlink ref="E12" display="f99f791fe38f2c6e62936b8b4f8d0035" xr:uid="{8E1B5AC8-F3E4-402E-AB21-3BB5A22EB910}"/>
    <hyperlink ref="H12" display="53ee2e2257e9f485938a984a8220a211" xr:uid="{94374B2D-1AD7-4B45-8A58-A2240216CF3A}"/>
    <hyperlink ref="B23" display="21569673cfe66dc47ef2962d38a45f39" xr:uid="{8E3E7557-58BB-4B80-A8FE-14461177D905}"/>
    <hyperlink ref="E23" display="b65e50cd746b195a029f315660f5891b" xr:uid="{89A12118-1648-4BDA-AA2B-5FE662049BFC}"/>
    <hyperlink ref="H23" display="7c2f974ce28fabcc1db9de9d249c60f7" xr:uid="{9789BC68-EEE5-4CFD-A7D0-600CD3FB642C}"/>
    <hyperlink ref="B12" display="c7513ffb3a7c48e5897e63c22a2fadbb" xr:uid="{239C7C4C-5A60-4666-8DA9-D6E1ED0E3213}"/>
  </hyperlinks>
  <pageMargins left="0.11811023622047245" right="0.11811023622047245" top="0.19685039370078741" bottom="0.19685039370078741" header="0.11811023622047245" footer="0.11811023622047245"/>
  <pageSetup paperSize="9" scale="5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74</vt:i4>
      </vt:variant>
    </vt:vector>
  </HeadingPairs>
  <TitlesOfParts>
    <vt:vector size="75" baseType="lpstr">
      <vt:lpstr>Stocks</vt:lpstr>
      <vt:lpstr>Stocks!_ESF10241</vt:lpstr>
      <vt:lpstr>Stocks!_ESF10513</vt:lpstr>
      <vt:lpstr>Stocks!_ESF12195</vt:lpstr>
      <vt:lpstr>Stocks!_ESF12217</vt:lpstr>
      <vt:lpstr>Stocks!_ESF13155</vt:lpstr>
      <vt:lpstr>Stocks!_ESF13161</vt:lpstr>
      <vt:lpstr>Stocks!_ESF13164</vt:lpstr>
      <vt:lpstr>Stocks!_ESF13165</vt:lpstr>
      <vt:lpstr>Stocks!_ESF14713</vt:lpstr>
      <vt:lpstr>Stocks!_ESF14965</vt:lpstr>
      <vt:lpstr>Stocks!_ESF15019</vt:lpstr>
      <vt:lpstr>Stocks!_ESF15020</vt:lpstr>
      <vt:lpstr>Stocks!_ESF15021</vt:lpstr>
      <vt:lpstr>Stocks!_ESF15173</vt:lpstr>
      <vt:lpstr>Stocks!_ESF15404</vt:lpstr>
      <vt:lpstr>Stocks!_ESF29785</vt:lpstr>
      <vt:lpstr>Stocks!_ESF34907</vt:lpstr>
      <vt:lpstr>Stocks!_ESF37215</vt:lpstr>
      <vt:lpstr>Stocks!_ESF37510</vt:lpstr>
      <vt:lpstr>Stocks!_ESF3893</vt:lpstr>
      <vt:lpstr>Stocks!_ESF3894</vt:lpstr>
      <vt:lpstr>Stocks!_ESF3896</vt:lpstr>
      <vt:lpstr>Stocks!_ESF3897</vt:lpstr>
      <vt:lpstr>Stocks!_ESF3898</vt:lpstr>
      <vt:lpstr>Stocks!_ESF3899</vt:lpstr>
      <vt:lpstr>Stocks!_ESF3900</vt:lpstr>
      <vt:lpstr>Stocks!_ESF3901</vt:lpstr>
      <vt:lpstr>Stocks!_ESF3902</vt:lpstr>
      <vt:lpstr>Stocks!_ESF3903</vt:lpstr>
      <vt:lpstr>Stocks!_ESF3905</vt:lpstr>
      <vt:lpstr>Stocks!_ESF3906</vt:lpstr>
      <vt:lpstr>Stocks!_ESF3908</vt:lpstr>
      <vt:lpstr>Stocks!_ESF3910</vt:lpstr>
      <vt:lpstr>Stocks!_ESF3914</vt:lpstr>
      <vt:lpstr>Stocks!_ESF3915</vt:lpstr>
      <vt:lpstr>Stocks!_ESF3916</vt:lpstr>
      <vt:lpstr>Stocks!_ESF3917</vt:lpstr>
      <vt:lpstr>Stocks!_ESF3918</vt:lpstr>
      <vt:lpstr>Stocks!_ESF3919</vt:lpstr>
      <vt:lpstr>Stocks!_ESF3920</vt:lpstr>
      <vt:lpstr>Stocks!_ESF3921</vt:lpstr>
      <vt:lpstr>Stocks!_ESF3922</vt:lpstr>
      <vt:lpstr>Stocks!_ESF3932</vt:lpstr>
      <vt:lpstr>Stocks!_ESF3933</vt:lpstr>
      <vt:lpstr>Stocks!_ESF3934</vt:lpstr>
      <vt:lpstr>Stocks!_ESF3935</vt:lpstr>
      <vt:lpstr>Stocks!_ESF3936</vt:lpstr>
      <vt:lpstr>Stocks!_ESF3937</vt:lpstr>
      <vt:lpstr>Stocks!_ESF3982</vt:lpstr>
      <vt:lpstr>Stocks!_ESF3983</vt:lpstr>
      <vt:lpstr>Stocks!_ESF3984</vt:lpstr>
      <vt:lpstr>Stocks!_ESF3985</vt:lpstr>
      <vt:lpstr>Stocks!_ESF3986</vt:lpstr>
      <vt:lpstr>Stocks!_ESF3987</vt:lpstr>
      <vt:lpstr>Stocks!_ESF3988</vt:lpstr>
      <vt:lpstr>Stocks!_ESF3989</vt:lpstr>
      <vt:lpstr>Stocks!_ESF3990</vt:lpstr>
      <vt:lpstr>Stocks!_ESF3991</vt:lpstr>
      <vt:lpstr>Stocks!_ESF3992</vt:lpstr>
      <vt:lpstr>Stocks!_ESF3993</vt:lpstr>
      <vt:lpstr>Stocks!_ESF3994</vt:lpstr>
      <vt:lpstr>Stocks!_ESF4681</vt:lpstr>
      <vt:lpstr>Stocks!_ESF7114</vt:lpstr>
      <vt:lpstr>Stocks!_ESF7126</vt:lpstr>
      <vt:lpstr>Stocks!_ESF8243</vt:lpstr>
      <vt:lpstr>Stocks!_ESF8265</vt:lpstr>
      <vt:lpstr>Stocks!_ESF8383</vt:lpstr>
      <vt:lpstr>Stocks!_ESF8385</vt:lpstr>
      <vt:lpstr>Stocks!_ESF8667</vt:lpstr>
      <vt:lpstr>Stocks!_ESF8972</vt:lpstr>
      <vt:lpstr>Stocks!_ESF9281</vt:lpstr>
      <vt:lpstr>Stocks!_EST385</vt:lpstr>
      <vt:lpstr>Stocks!_EST386</vt:lpstr>
      <vt:lpstr>Stocks!_EST389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2021-07-16T03:58:05Z</cp:lastPrinted>
  <dcterms:created xsi:type="dcterms:W3CDTF">2019-09-19T14:29:35Z</dcterms:created>
  <dcterms:modified xsi:type="dcterms:W3CDTF">2022-06-27T08:14:16Z</dcterms:modified>
</cp:coreProperties>
</file>